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ASPARENZA_DIRIGEN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<sst xmlns="http://schemas.openxmlformats.org/spreadsheetml/2006/main" count="52" uniqueCount="46">
  <si>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ANNO 2015</t>
  </si>
  <si>
    <t>RETRIBUZIONE 2015</t>
  </si>
  <si>
    <t>DATA FINE RAPPORTO LAVORO CON PROVINCIA</t>
  </si>
  <si>
    <t>VOCI FISSE</t>
  </si>
  <si>
    <t>RETRIBUZIONE DI POSIZIONE</t>
  </si>
  <si>
    <t>RETRIBUZIONE DI RISULTATO</t>
  </si>
  <si>
    <t>LEGGE 109</t>
  </si>
  <si>
    <t>TOTALE ANNUO LORDO *</t>
  </si>
  <si>
    <t>DIRIGENTI DI SETTORE</t>
  </si>
  <si>
    <t>DOSI</t>
  </si>
  <si>
    <t>ANTONELLA</t>
  </si>
  <si>
    <t>MORENI</t>
  </si>
  <si>
    <t>MANUELA</t>
  </si>
  <si>
    <t>ROSSI</t>
  </si>
  <si>
    <t>BIANCA</t>
  </si>
  <si>
    <t>DIRIGENTI DI SERVIZIO</t>
  </si>
  <si>
    <t>BERNINI</t>
  </si>
  <si>
    <t>FABRIZIO</t>
  </si>
  <si>
    <t>LIBE'</t>
  </si>
  <si>
    <t>ALBINO</t>
  </si>
  <si>
    <t>MERLI</t>
  </si>
  <si>
    <t>ANTONIO</t>
  </si>
  <si>
    <t>MIOTTI</t>
  </si>
  <si>
    <t>TIZIANA</t>
  </si>
  <si>
    <t>SCIBILIA</t>
  </si>
  <si>
    <t>CARLA</t>
  </si>
  <si>
    <t>TORSELLI</t>
  </si>
  <si>
    <t>ADALGISA</t>
  </si>
  <si>
    <t>VOLPE</t>
  </si>
  <si>
    <t>GIANBATTISTA</t>
  </si>
  <si>
    <t>DIRIGENTI IN STAFF</t>
  </si>
  <si>
    <t>GARIBOLDI</t>
  </si>
  <si>
    <t>MAURIZIO</t>
  </si>
  <si>
    <t>GAZZOLA</t>
  </si>
  <si>
    <t>GIANNI</t>
  </si>
  <si>
    <t>PARADISO</t>
  </si>
  <si>
    <t>ASSUNTA</t>
  </si>
  <si>
    <t>SCARPA</t>
  </si>
  <si>
    <t>ENRICO</t>
  </si>
  <si>
    <t xml:space="preserve">* Al netto dei rimborsi spese trasferte </t>
  </si>
  <si>
    <t>ANNO 2014</t>
  </si>
  <si>
    <t>POSIZIONI DIRIGENZIALI DISCREZIONALI</t>
  </si>
  <si>
    <t>MARENGHI</t>
  </si>
  <si>
    <t>DAVIDE</t>
  </si>
  <si>
    <t>TUZZI</t>
  </si>
  <si>
    <t>EMANUELE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</si>
</sst>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DD/MM/YYYY"/>
    <numFmt numFmtId="167" formatCode="#,##0.00"/>
    <numFmt numFmtId="168" formatCode="&quot;€ &quot;#,##0.00"/>
    <numFmt numFmtId="169" formatCode="0.00"/>
    <numFmt numFmtId="170" formatCode="DD/MM/YY"/>
  </numFmts>
  <fonts count="5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3" fillId="0" borderId="5" xfId="0" applyFont="1" applyBorder="1" applyAlignment="1">
      <alignment horizontal="center" vertical="top" wrapText="1"/>
    </xf>
    <xf numFmtId="164" fontId="3" fillId="0" borderId="6" xfId="0" applyFont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wrapText="1"/>
    </xf>
    <xf numFmtId="164" fontId="4" fillId="2" borderId="8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167" fontId="1" fillId="0" borderId="16" xfId="0" applyNumberFormat="1" applyFont="1" applyFill="1" applyBorder="1" applyAlignment="1">
      <alignment/>
    </xf>
    <xf numFmtId="164" fontId="1" fillId="0" borderId="17" xfId="0" applyFont="1" applyFill="1" applyBorder="1" applyAlignment="1">
      <alignment/>
    </xf>
    <xf numFmtId="164" fontId="1" fillId="0" borderId="18" xfId="0" applyFont="1" applyBorder="1" applyAlignment="1">
      <alignment/>
    </xf>
    <xf numFmtId="166" fontId="1" fillId="0" borderId="19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18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8" fontId="1" fillId="0" borderId="24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22" xfId="0" applyNumberFormat="1" applyFont="1" applyBorder="1" applyAlignment="1">
      <alignment/>
    </xf>
    <xf numFmtId="168" fontId="1" fillId="0" borderId="26" xfId="0" applyNumberFormat="1" applyFont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27" xfId="0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168" fontId="1" fillId="2" borderId="7" xfId="0" applyNumberFormat="1" applyFont="1" applyFill="1" applyBorder="1" applyAlignment="1">
      <alignment/>
    </xf>
    <xf numFmtId="168" fontId="1" fillId="2" borderId="2" xfId="0" applyNumberFormat="1" applyFont="1" applyFill="1" applyBorder="1" applyAlignment="1">
      <alignment/>
    </xf>
    <xf numFmtId="167" fontId="1" fillId="0" borderId="28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164" fontId="1" fillId="0" borderId="18" xfId="0" applyFont="1" applyFill="1" applyBorder="1" applyAlignment="1">
      <alignment/>
    </xf>
    <xf numFmtId="166" fontId="1" fillId="0" borderId="19" xfId="0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/>
    </xf>
    <xf numFmtId="164" fontId="1" fillId="0" borderId="21" xfId="0" applyFont="1" applyFill="1" applyBorder="1" applyAlignment="1">
      <alignment/>
    </xf>
    <xf numFmtId="164" fontId="1" fillId="0" borderId="22" xfId="0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  <xf numFmtId="167" fontId="1" fillId="0" borderId="24" xfId="0" applyNumberFormat="1" applyFont="1" applyFill="1" applyBorder="1" applyAlignment="1">
      <alignment/>
    </xf>
    <xf numFmtId="167" fontId="1" fillId="0" borderId="25" xfId="0" applyNumberFormat="1" applyFont="1" applyFill="1" applyBorder="1" applyAlignment="1">
      <alignment/>
    </xf>
    <xf numFmtId="167" fontId="1" fillId="0" borderId="22" xfId="0" applyNumberFormat="1" applyFont="1" applyFill="1" applyBorder="1" applyAlignment="1">
      <alignment/>
    </xf>
    <xf numFmtId="167" fontId="1" fillId="0" borderId="29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1" fillId="0" borderId="17" xfId="0" applyFont="1" applyBorder="1" applyAlignment="1">
      <alignment/>
    </xf>
    <xf numFmtId="170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3.140625" style="1" customWidth="1"/>
    <col min="2" max="2" width="22.28125" style="1" customWidth="1"/>
    <col min="3" max="3" width="17.421875" style="1" customWidth="1"/>
    <col min="4" max="4" width="13.7109375" style="1" customWidth="1"/>
    <col min="5" max="5" width="15.57421875" style="1" customWidth="1"/>
    <col min="6" max="7" width="14.8515625" style="1" customWidth="1"/>
    <col min="8" max="8" width="14.421875" style="1" customWidth="1"/>
    <col min="9" max="9" width="9.421875" style="1" customWidth="1"/>
    <col min="10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4:8" ht="12.75">
      <c r="D2" s="3" t="s">
        <v>1</v>
      </c>
      <c r="E2" s="3"/>
      <c r="F2" s="3"/>
      <c r="G2" s="3"/>
      <c r="H2" s="3"/>
    </row>
    <row r="3" spans="1:8" ht="33.75" customHeight="1">
      <c r="A3" s="4"/>
      <c r="B3" s="5"/>
      <c r="C3" s="6" t="s">
        <v>2</v>
      </c>
      <c r="D3" s="6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10" t="s">
        <v>8</v>
      </c>
      <c r="B4" s="11"/>
      <c r="C4" s="10"/>
      <c r="D4" s="12"/>
      <c r="E4" s="13"/>
      <c r="F4" s="13"/>
      <c r="G4" s="14"/>
      <c r="H4" s="15"/>
    </row>
    <row r="5" spans="1:8" ht="12.75">
      <c r="A5" s="16" t="s">
        <v>9</v>
      </c>
      <c r="B5" s="17" t="s">
        <v>10</v>
      </c>
      <c r="C5" s="18">
        <v>42124</v>
      </c>
      <c r="D5" s="19">
        <v>14989.95</v>
      </c>
      <c r="E5" s="20">
        <v>12986.3</v>
      </c>
      <c r="F5" s="21">
        <v>2704.54</v>
      </c>
      <c r="G5" s="22"/>
      <c r="H5" s="23">
        <f>+D5+E5+F5</f>
        <v>30680.79</v>
      </c>
    </row>
    <row r="6" spans="1:11" ht="12.75">
      <c r="A6" s="24" t="s">
        <v>11</v>
      </c>
      <c r="B6" s="25" t="s">
        <v>12</v>
      </c>
      <c r="C6" s="26">
        <v>42366</v>
      </c>
      <c r="D6" s="27">
        <f>3373.04*11+3075.33+15.26+0.64+22.35+3304.23+0.68+16.39+24.01</f>
        <v>43562.33000000001</v>
      </c>
      <c r="E6" s="28">
        <f>3000*8+2538.46*3+2343.19+2824.87</f>
        <v>36783.44</v>
      </c>
      <c r="F6" s="28">
        <v>2728.76</v>
      </c>
      <c r="G6" s="29"/>
      <c r="H6" s="23">
        <f>+D6+E6+F6</f>
        <v>83074.53000000001</v>
      </c>
      <c r="I6" s="30"/>
      <c r="J6"/>
      <c r="K6"/>
    </row>
    <row r="7" spans="1:11" ht="12.75">
      <c r="A7" s="24" t="s">
        <v>13</v>
      </c>
      <c r="B7" s="25" t="s">
        <v>14</v>
      </c>
      <c r="C7" s="26">
        <v>42358</v>
      </c>
      <c r="D7" s="27">
        <f>3428.32*11+2178.36+14.59+32.82+15.83+3231.21+48.68+21.64+23.48</f>
        <v>43278.130000000005</v>
      </c>
      <c r="E7" s="28">
        <f>3000*8+2538.46*3+1659.76+2769.23</f>
        <v>36044.37</v>
      </c>
      <c r="F7" s="28">
        <v>2728.76</v>
      </c>
      <c r="G7" s="29"/>
      <c r="H7" s="23">
        <f>+D7+E7+F7</f>
        <v>82051.26</v>
      </c>
      <c r="I7" s="30"/>
      <c r="J7"/>
      <c r="K7"/>
    </row>
    <row r="8" spans="1:11" ht="12.75">
      <c r="A8" s="31"/>
      <c r="B8" s="32"/>
      <c r="C8" s="33"/>
      <c r="D8" s="34"/>
      <c r="E8" s="35"/>
      <c r="F8" s="35"/>
      <c r="G8" s="36"/>
      <c r="H8" s="37"/>
      <c r="J8"/>
      <c r="K8"/>
    </row>
    <row r="9" spans="1:8" ht="12.75">
      <c r="A9" s="10" t="s">
        <v>15</v>
      </c>
      <c r="B9" s="38"/>
      <c r="C9" s="39"/>
      <c r="D9" s="40"/>
      <c r="E9" s="41"/>
      <c r="F9" s="41"/>
      <c r="G9" s="42"/>
      <c r="H9" s="43"/>
    </row>
    <row r="10" spans="1:9" ht="12.75">
      <c r="A10" s="16" t="s">
        <v>16</v>
      </c>
      <c r="B10" s="17" t="s">
        <v>17</v>
      </c>
      <c r="C10" s="18">
        <v>42094</v>
      </c>
      <c r="D10" s="19">
        <v>11027.96</v>
      </c>
      <c r="E10" s="44">
        <f>4294.86+353</f>
        <v>4647.86</v>
      </c>
      <c r="F10" s="44">
        <v>1302.18</v>
      </c>
      <c r="G10" s="45"/>
      <c r="H10" s="23">
        <f>+D10+E10+F10</f>
        <v>16978</v>
      </c>
      <c r="I10" s="30"/>
    </row>
    <row r="11" spans="1:9" ht="12.75">
      <c r="A11" s="24" t="s">
        <v>18</v>
      </c>
      <c r="B11" s="46" t="s">
        <v>19</v>
      </c>
      <c r="C11" s="47">
        <v>42094</v>
      </c>
      <c r="D11" s="48">
        <v>11145.81</v>
      </c>
      <c r="E11" s="20">
        <v>4148.38</v>
      </c>
      <c r="F11" s="20">
        <v>1162.24</v>
      </c>
      <c r="G11" s="49"/>
      <c r="H11" s="23">
        <f>+D11+E11+F11</f>
        <v>16456.43</v>
      </c>
      <c r="I11" s="30"/>
    </row>
    <row r="12" spans="1:8" ht="12.75">
      <c r="A12" s="24" t="s">
        <v>20</v>
      </c>
      <c r="B12" s="25" t="s">
        <v>21</v>
      </c>
      <c r="C12" s="26">
        <v>42369</v>
      </c>
      <c r="D12" s="27">
        <f>3411.6*13</f>
        <v>44350.799999999996</v>
      </c>
      <c r="E12" s="28">
        <f>1384.62*13</f>
        <v>18000.059999999998</v>
      </c>
      <c r="F12" s="28">
        <v>1189.46</v>
      </c>
      <c r="G12" s="29"/>
      <c r="H12" s="23">
        <f>+D12+E12+F12</f>
        <v>63540.31999999999</v>
      </c>
    </row>
    <row r="13" spans="1:9" ht="12.75">
      <c r="A13" s="24" t="s">
        <v>22</v>
      </c>
      <c r="B13" s="25" t="s">
        <v>23</v>
      </c>
      <c r="C13" s="26">
        <v>42367</v>
      </c>
      <c r="D13" s="27">
        <f>3412.53*11+3203.47+21.45+33.08+23.28+3313.35+34.21+22.19+24.08</f>
        <v>44212.94</v>
      </c>
      <c r="E13" s="28">
        <f>1200.85*3+1277.77*5+1269.23*3+1220.41+1248.99</f>
        <v>16268.49</v>
      </c>
      <c r="F13" s="28">
        <v>1092.28</v>
      </c>
      <c r="G13" s="29"/>
      <c r="H13" s="23">
        <f>+D13+E13+F13</f>
        <v>61573.71</v>
      </c>
      <c r="I13" s="30"/>
    </row>
    <row r="14" spans="1:9" ht="12.75">
      <c r="A14" s="24" t="s">
        <v>24</v>
      </c>
      <c r="B14" s="25" t="s">
        <v>25</v>
      </c>
      <c r="C14" s="26">
        <v>42368</v>
      </c>
      <c r="D14" s="27">
        <f>3414.91*12+3322.48+36.68+22.25+24.14</f>
        <v>44384.47</v>
      </c>
      <c r="E14" s="28">
        <f>1230.77*8+1269.23*4+1240.15-189.35</f>
        <v>15973.88</v>
      </c>
      <c r="F14" s="28">
        <v>1119.49</v>
      </c>
      <c r="G14" s="29"/>
      <c r="H14" s="23">
        <f>+D14+E14+F14</f>
        <v>61477.84</v>
      </c>
      <c r="I14" s="30"/>
    </row>
    <row r="15" spans="1:9" ht="12.75">
      <c r="A15" s="24" t="s">
        <v>26</v>
      </c>
      <c r="B15" s="25" t="s">
        <v>27</v>
      </c>
      <c r="C15" s="26">
        <v>42369</v>
      </c>
      <c r="D15" s="27">
        <f>3365.12*13</f>
        <v>43746.56</v>
      </c>
      <c r="E15" s="28">
        <f>1816.23*8+1846.15*4+1826.23</f>
        <v>23740.670000000002</v>
      </c>
      <c r="F15" s="28">
        <v>6031.81</v>
      </c>
      <c r="G15" s="29"/>
      <c r="H15" s="23">
        <f>+D15+E15+F15</f>
        <v>73519.04</v>
      </c>
      <c r="I15" s="30"/>
    </row>
    <row r="16" spans="1:9" ht="12.75">
      <c r="A16" s="24" t="s">
        <v>28</v>
      </c>
      <c r="B16" s="46" t="s">
        <v>29</v>
      </c>
      <c r="C16" s="47">
        <v>42368</v>
      </c>
      <c r="D16" s="48">
        <f>3400.44*12+3322.48+22.25+22.25+24.14</f>
        <v>44196.4</v>
      </c>
      <c r="E16" s="20">
        <f>1277.77*8+1269.23*4+1271.44</f>
        <v>16570.52</v>
      </c>
      <c r="F16" s="20">
        <v>1162.24</v>
      </c>
      <c r="G16" s="49"/>
      <c r="H16" s="23">
        <f>+D16+E16+F16</f>
        <v>61929.159999999996</v>
      </c>
      <c r="I16" s="30"/>
    </row>
    <row r="17" spans="1:8" ht="12.75">
      <c r="A17" s="31"/>
      <c r="B17" s="32"/>
      <c r="C17" s="33"/>
      <c r="D17" s="34"/>
      <c r="E17" s="35"/>
      <c r="F17" s="35"/>
      <c r="G17" s="36"/>
      <c r="H17" s="37"/>
    </row>
    <row r="18" spans="1:8" ht="12.75">
      <c r="A18" s="10" t="s">
        <v>30</v>
      </c>
      <c r="B18" s="38"/>
      <c r="C18" s="39"/>
      <c r="D18" s="40"/>
      <c r="E18" s="41"/>
      <c r="F18" s="41"/>
      <c r="G18" s="42"/>
      <c r="H18" s="43"/>
    </row>
    <row r="19" spans="1:8" ht="12.75">
      <c r="A19" s="16" t="s">
        <v>31</v>
      </c>
      <c r="B19" s="17" t="s">
        <v>32</v>
      </c>
      <c r="C19" s="18">
        <v>42124</v>
      </c>
      <c r="D19" s="19">
        <v>14969.69</v>
      </c>
      <c r="E19" s="44">
        <v>3866.24</v>
      </c>
      <c r="F19" s="44">
        <v>812.4</v>
      </c>
      <c r="G19" s="45"/>
      <c r="H19" s="23">
        <f>+D19+E19+F19</f>
        <v>19648.33</v>
      </c>
    </row>
    <row r="20" spans="1:8" ht="12.75">
      <c r="A20" s="24" t="s">
        <v>33</v>
      </c>
      <c r="B20" s="25" t="s">
        <v>34</v>
      </c>
      <c r="C20" s="26">
        <v>42094</v>
      </c>
      <c r="D20" s="27">
        <v>11112.21</v>
      </c>
      <c r="E20" s="28">
        <v>2899.68</v>
      </c>
      <c r="F20" s="28">
        <v>785.32</v>
      </c>
      <c r="G20" s="29"/>
      <c r="H20" s="23">
        <f>+D20+E20+F20</f>
        <v>14797.21</v>
      </c>
    </row>
    <row r="21" spans="1:9" ht="12.75">
      <c r="A21" s="24" t="s">
        <v>35</v>
      </c>
      <c r="B21" s="25" t="s">
        <v>36</v>
      </c>
      <c r="C21" s="26">
        <v>42369</v>
      </c>
      <c r="D21" s="27">
        <f>3410*13</f>
        <v>44330</v>
      </c>
      <c r="E21" s="28">
        <f>1153.85*13</f>
        <v>15000.05</v>
      </c>
      <c r="F21" s="28">
        <v>1037.86</v>
      </c>
      <c r="G21" s="29"/>
      <c r="H21" s="23">
        <f>+D21+E21+F21</f>
        <v>60367.91</v>
      </c>
      <c r="I21" s="30"/>
    </row>
    <row r="22" spans="1:9" ht="12.75">
      <c r="A22" s="50" t="s">
        <v>37</v>
      </c>
      <c r="B22" s="51" t="s">
        <v>38</v>
      </c>
      <c r="C22" s="52">
        <v>42338</v>
      </c>
      <c r="D22" s="53">
        <f>3428.32*11+3048.65+45.93+20.42+22.15</f>
        <v>40848.670000000006</v>
      </c>
      <c r="E22" s="54">
        <f>1153.85*11+1055.85</f>
        <v>13748.199999999999</v>
      </c>
      <c r="F22" s="54">
        <v>956.23</v>
      </c>
      <c r="G22" s="55"/>
      <c r="H22" s="56">
        <f>+D22+E22+F22</f>
        <v>55553.100000000006</v>
      </c>
      <c r="I22" s="30"/>
    </row>
    <row r="23" ht="12.75">
      <c r="H23" s="57"/>
    </row>
    <row r="24" ht="12.75">
      <c r="A24" s="1" t="s">
        <v>39</v>
      </c>
    </row>
    <row r="26" spans="1:8" ht="12.75">
      <c r="A26" s="2" t="s">
        <v>40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58"/>
      <c r="C27" s="6" t="s">
        <v>2</v>
      </c>
      <c r="D27" s="9" t="s">
        <v>3</v>
      </c>
      <c r="E27" s="9" t="s">
        <v>4</v>
      </c>
      <c r="F27" s="9" t="s">
        <v>5</v>
      </c>
      <c r="G27" s="9" t="s">
        <v>6</v>
      </c>
      <c r="H27" s="9" t="s">
        <v>7</v>
      </c>
    </row>
    <row r="28" spans="1:8" ht="12.75">
      <c r="A28" s="59" t="s">
        <v>41</v>
      </c>
      <c r="B28" s="59"/>
      <c r="C28" s="59"/>
      <c r="D28" s="59"/>
      <c r="E28" s="59"/>
      <c r="F28" s="59"/>
      <c r="G28" s="59"/>
      <c r="H28" s="59"/>
    </row>
    <row r="29" spans="1:8" ht="12.75">
      <c r="A29" s="60" t="s">
        <v>42</v>
      </c>
      <c r="B29" s="25" t="s">
        <v>43</v>
      </c>
      <c r="C29" s="61">
        <v>41820</v>
      </c>
      <c r="D29" s="62">
        <v>21812.83</v>
      </c>
      <c r="E29" s="63">
        <v>11492.72</v>
      </c>
      <c r="F29" s="63">
        <v>6616.05</v>
      </c>
      <c r="G29" s="62">
        <v>585.62</v>
      </c>
      <c r="H29" s="62">
        <f>+SUM(D29:G29)</f>
        <v>40507.22</v>
      </c>
    </row>
    <row r="30" spans="1:8" ht="12.75">
      <c r="A30" s="60" t="s">
        <v>44</v>
      </c>
      <c r="B30" s="25" t="s">
        <v>45</v>
      </c>
      <c r="C30" s="61">
        <v>41820</v>
      </c>
      <c r="D30" s="62">
        <v>21812.83</v>
      </c>
      <c r="E30" s="63">
        <v>8994.34</v>
      </c>
      <c r="F30" s="63">
        <v>0</v>
      </c>
      <c r="G30" s="62">
        <v>2503.43</v>
      </c>
      <c r="H30" s="62">
        <f>+SUM(D30:G30)</f>
        <v>33310.600000000006</v>
      </c>
    </row>
  </sheetData>
  <sheetProtection selectLockedCells="1" selectUnlockedCells="1"/>
  <mergeCells count="4">
    <mergeCell ref="A1:H1"/>
    <mergeCell ref="D2:H2"/>
    <mergeCell ref="A26:H26"/>
    <mergeCell ref="A28:H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2017-01-20T11:45:21Z</cp:lastPrinted>
  <dcterms:created xsi:type="dcterms:W3CDTF">2015-01-21T09:35:47Z</dcterms:created>
  <dcterms:modified xsi:type="dcterms:W3CDTF">2017-01-20T12:02:07Z</dcterms:modified>
  <cp:category/>
  <cp:version/>
  <cp:contentType/>
  <cp:contentStatus/>
  <cp:revision>4</cp:revision>
</cp:coreProperties>
</file>